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4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K20" i="1" l="1"/>
  <c r="R20" i="1"/>
  <c r="P20" i="1"/>
  <c r="Q20" i="1" s="1"/>
  <c r="S20" i="1" l="1"/>
  <c r="K21" i="1"/>
  <c r="K23" i="1" s="1"/>
  <c r="R21" i="1" l="1"/>
  <c r="P21" i="1"/>
  <c r="Q21" i="1" s="1"/>
  <c r="Q23" i="1" s="1"/>
  <c r="S21" i="1" l="1"/>
  <c r="S23" i="1" s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<sst xmlns="http://schemas.openxmlformats.org/spreadsheetml/2006/main" count="56" uniqueCount="55">
  <si>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</si>
  <si>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</si>
  <si>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</si>
  <si>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</si>
  <si>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</si>
  <si>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</si>
  <si>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</si>
  <si>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</si>
  <si>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</si>
  <si>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</si>
  <si>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</si>
  <si>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</si>
  <si>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</si>
  <si>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</si>
  <si>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</si>
  <si>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</si>
  <si>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</si>
  <si>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</si>
  <si>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</si>
  <si>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</si>
  <si>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</si>
  <si>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</si>
  <si>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</si>
  <si>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</si>
  <si>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</si>
  <si>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</si>
  <si>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</si>
  <si>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</si>
  <si>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</si>
  <si>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</si>
  <si>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</si>
  <si>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</si>
  <si>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</si>
  <si>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</si>
  <si>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</si>
  <si>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</si>
  <si>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</si>
  <si>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</si>
  <si>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</si>
  <si>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</si>
  <si>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</si>
  <si>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</si>
  <si>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</si>
  <si>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</si>
  <si>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</si>
  <si>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</si>
  <si>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</si>
  <si>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</si>
  <si>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</si>
  <si>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</si>
  <si>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GUIA 0,035" ACER INOXIDABLE D'ALT SUPORT</t>
  </si>
  <si>
    <t>GUIA 0,035" ACER INOXIDABLE D'ALT SUPORT DE 190 CM</t>
  </si>
  <si>
    <t>GUIA 0,035" ACER INOXIDABLE D'ALT SUPORT DE 300 CM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</si>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</sst>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  <xf numFmtId="9" fontId="48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5" xfId="2" applyFont="1" applyFill="1" applyBorder="1" applyAlignment="1">
      <alignment vertical="center" wrapText="1"/>
    </xf>
    <xf numFmtId="0" fontId="7" fillId="0" borderId="45" xfId="2" applyFont="1" applyFill="1" applyBorder="1" applyAlignment="1">
      <alignment horizontal="center" vertical="center" textRotation="180" wrapText="1"/>
    </xf>
    <xf numFmtId="0" fontId="7" fillId="0" borderId="45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7" xfId="2" applyNumberFormat="1" applyFont="1" applyFill="1" applyBorder="1" applyAlignment="1" applyProtection="1">
      <alignment horizontal="center" vertical="center"/>
    </xf>
    <xf numFmtId="4" fontId="47" fillId="63" borderId="46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50" xfId="2" applyFont="1" applyFill="1" applyBorder="1" applyAlignment="1" applyProtection="1">
      <alignment horizontal="center" vertical="center" wrapText="1"/>
    </xf>
    <xf numFmtId="0" fontId="7" fillId="60" borderId="45" xfId="2" applyFont="1" applyFill="1" applyBorder="1" applyAlignment="1" applyProtection="1">
      <alignment vertical="center"/>
    </xf>
    <xf numFmtId="0" fontId="7" fillId="60" borderId="45" xfId="2" applyFont="1" applyFill="1" applyBorder="1" applyAlignment="1">
      <alignment vertical="center" wrapText="1"/>
    </xf>
    <xf numFmtId="0" fontId="7" fillId="2" borderId="45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3" borderId="51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vertical="center" wrapText="1"/>
    </xf>
    <xf numFmtId="0" fontId="1" fillId="60" borderId="8" xfId="2" applyFont="1" applyFill="1" applyBorder="1" applyAlignment="1" applyProtection="1">
      <alignment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1" fillId="60" borderId="8" xfId="2" applyNumberFormat="1" applyFont="1" applyFill="1" applyBorder="1" applyAlignment="1">
      <alignment horizontal="center" vertical="center" wrapText="1"/>
    </xf>
    <xf numFmtId="4" fontId="8" fillId="2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60" borderId="8" xfId="2" applyFont="1" applyFill="1" applyBorder="1" applyAlignment="1">
      <alignment horizontal="center" vertical="center" wrapText="1"/>
    </xf>
    <xf numFmtId="9" fontId="8" fillId="0" borderId="8" xfId="198" applyFont="1" applyFill="1" applyBorder="1" applyAlignment="1" applyProtection="1">
      <alignment horizontal="center" vertical="center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51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horizontal="center" vertical="center" wrapText="1"/>
    </xf>
    <xf numFmtId="0" fontId="7" fillId="60" borderId="54" xfId="2" applyFont="1" applyFill="1" applyBorder="1" applyAlignment="1" applyProtection="1">
      <alignment horizontal="center" vertical="center" wrapText="1"/>
    </xf>
    <xf numFmtId="0" fontId="7" fillId="60" borderId="6" xfId="2" applyFont="1" applyFill="1" applyBorder="1" applyAlignment="1" applyProtection="1">
      <alignment horizontal="center" vertical="center" wrapText="1"/>
    </xf>
    <xf numFmtId="0" fontId="1" fillId="60" borderId="48" xfId="2" applyFont="1" applyFill="1" applyBorder="1" applyAlignment="1" applyProtection="1">
      <alignment horizontal="left" vertical="center" wrapText="1"/>
    </xf>
    <xf numFmtId="0" fontId="1" fillId="60" borderId="49" xfId="2" applyFont="1" applyFill="1" applyBorder="1" applyAlignment="1" applyProtection="1">
      <alignment horizontal="left" vertical="center" wrapText="1"/>
    </xf>
    <xf numFmtId="0" fontId="1" fillId="60" borderId="55" xfId="2" applyFont="1" applyFill="1" applyBorder="1" applyAlignment="1" applyProtection="1">
      <alignment horizontal="left" vertical="center" wrapText="1"/>
    </xf>
    <xf numFmtId="0" fontId="1" fillId="60" borderId="56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50" xfId="0" applyFont="1" applyFill="1" applyBorder="1" applyAlignment="1" applyProtection="1">
      <alignment horizontal="center" vertical="center" wrapText="1"/>
    </xf>
    <xf numFmtId="0" fontId="44" fillId="60" borderId="57" xfId="0" applyFont="1" applyFill="1" applyBorder="1" applyAlignment="1" applyProtection="1">
      <alignment horizontal="center" vertical="center" wrapText="1"/>
    </xf>
    <xf numFmtId="0" fontId="44" fillId="0" borderId="51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44" fillId="0" borderId="61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Percentatge" xfId="198" builtinId="5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topLeftCell="A7" zoomScale="80" zoomScaleNormal="80" workbookViewId="0">
      <selection activeCell="D26" sqref="D26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9.85546875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4" t="s">
        <v>18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5" t="s">
        <v>9</v>
      </c>
      <c r="B10" s="125"/>
      <c r="C10" s="127" t="s">
        <v>48</v>
      </c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6" t="s">
        <v>10</v>
      </c>
      <c r="B11" s="126"/>
      <c r="C11" s="128" t="s">
        <v>53</v>
      </c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0" t="s">
        <v>34</v>
      </c>
      <c r="B12" s="101"/>
      <c r="C12" s="101"/>
      <c r="D12" s="101"/>
      <c r="E12" s="101"/>
      <c r="F12" s="101"/>
      <c r="G12" s="101"/>
      <c r="H12" s="101"/>
      <c r="I12" s="101"/>
      <c r="J12" s="102"/>
      <c r="K12" s="100" t="s">
        <v>11</v>
      </c>
      <c r="L12" s="101"/>
      <c r="M12" s="101"/>
      <c r="N12" s="101"/>
      <c r="O12" s="101"/>
      <c r="P12" s="101"/>
      <c r="Q12" s="101"/>
      <c r="R12" s="101"/>
      <c r="S12" s="102"/>
      <c r="W12" s="13"/>
      <c r="X12" s="13"/>
    </row>
    <row r="13" spans="1:26" s="16" customFormat="1" ht="39" customHeight="1" x14ac:dyDescent="0.2">
      <c r="A13" s="14" t="s">
        <v>35</v>
      </c>
      <c r="B13" s="112"/>
      <c r="C13" s="113"/>
      <c r="D13" s="113"/>
      <c r="E13" s="114"/>
      <c r="F13" s="15" t="s">
        <v>36</v>
      </c>
      <c r="G13" s="112"/>
      <c r="H13" s="113"/>
      <c r="I13" s="113"/>
      <c r="J13" s="115"/>
      <c r="K13" s="116" t="s">
        <v>12</v>
      </c>
      <c r="L13" s="118"/>
      <c r="M13" s="119"/>
      <c r="N13" s="119"/>
      <c r="O13" s="119"/>
      <c r="P13" s="119"/>
      <c r="Q13" s="119"/>
      <c r="R13" s="119"/>
      <c r="S13" s="120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7"/>
      <c r="K14" s="117"/>
      <c r="L14" s="121"/>
      <c r="M14" s="122"/>
      <c r="N14" s="122"/>
      <c r="O14" s="122"/>
      <c r="P14" s="122"/>
      <c r="Q14" s="122"/>
      <c r="R14" s="122"/>
      <c r="S14" s="123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8"/>
      <c r="E15" s="109"/>
      <c r="F15" s="18" t="s">
        <v>39</v>
      </c>
      <c r="G15" s="81"/>
      <c r="H15" s="82"/>
      <c r="I15" s="82"/>
      <c r="J15" s="107"/>
      <c r="K15" s="19" t="s">
        <v>14</v>
      </c>
      <c r="L15" s="110"/>
      <c r="M15" s="110"/>
      <c r="N15" s="110"/>
      <c r="O15" s="110"/>
      <c r="P15" s="110"/>
      <c r="Q15" s="110"/>
      <c r="R15" s="110"/>
      <c r="S15" s="111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3" t="s">
        <v>24</v>
      </c>
      <c r="Q18" s="104"/>
      <c r="R18" s="105" t="s">
        <v>25</v>
      </c>
      <c r="S18" s="106"/>
      <c r="W18" s="13"/>
    </row>
    <row r="19" spans="1:26" s="9" customFormat="1" ht="108" customHeight="1" x14ac:dyDescent="0.2">
      <c r="A19" s="53" t="s">
        <v>0</v>
      </c>
      <c r="B19" s="92" t="s">
        <v>49</v>
      </c>
      <c r="C19" s="93"/>
      <c r="D19" s="54" t="s">
        <v>8</v>
      </c>
      <c r="E19" s="31" t="s">
        <v>1</v>
      </c>
      <c r="F19" s="31" t="s">
        <v>2</v>
      </c>
      <c r="G19" s="32" t="s">
        <v>19</v>
      </c>
      <c r="H19" s="55" t="s">
        <v>45</v>
      </c>
      <c r="I19" s="55" t="s">
        <v>6</v>
      </c>
      <c r="J19" s="55" t="s">
        <v>32</v>
      </c>
      <c r="K19" s="5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6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68.25" customHeight="1" x14ac:dyDescent="0.2">
      <c r="A20" s="94">
        <v>134</v>
      </c>
      <c r="B20" s="96" t="s">
        <v>50</v>
      </c>
      <c r="C20" s="97"/>
      <c r="D20" s="61" t="s">
        <v>51</v>
      </c>
      <c r="E20" s="60"/>
      <c r="F20" s="60"/>
      <c r="G20" s="63"/>
      <c r="H20" s="73">
        <v>150</v>
      </c>
      <c r="I20" s="65" t="s">
        <v>21</v>
      </c>
      <c r="J20" s="73">
        <v>67.400000000000006</v>
      </c>
      <c r="K20" s="67">
        <f>H20*J20</f>
        <v>10110</v>
      </c>
      <c r="L20" s="68"/>
      <c r="M20" s="69"/>
      <c r="N20" s="74"/>
      <c r="O20" s="70"/>
      <c r="P20" s="71">
        <f t="shared" ref="P20:P21" si="0">M20*(1-O20)</f>
        <v>0</v>
      </c>
      <c r="Q20" s="72">
        <f>IF(ISERROR(P20/G20),0,(P20/G20)*H20)</f>
        <v>0</v>
      </c>
      <c r="R20" s="67" t="e">
        <f>ROUNDUP((H20/G20),0)</f>
        <v>#DIV/0!</v>
      </c>
      <c r="S20" s="67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x14ac:dyDescent="0.2">
      <c r="A21" s="95"/>
      <c r="B21" s="98"/>
      <c r="C21" s="99"/>
      <c r="D21" s="61" t="s">
        <v>52</v>
      </c>
      <c r="E21" s="62"/>
      <c r="F21" s="62"/>
      <c r="G21" s="63"/>
      <c r="H21" s="64">
        <v>50</v>
      </c>
      <c r="I21" s="65" t="s">
        <v>21</v>
      </c>
      <c r="J21" s="66">
        <v>56.17</v>
      </c>
      <c r="K21" s="67">
        <f>H21*J21</f>
        <v>2808.5</v>
      </c>
      <c r="L21" s="68"/>
      <c r="M21" s="69"/>
      <c r="N21" s="74"/>
      <c r="O21" s="70"/>
      <c r="P21" s="71">
        <f t="shared" si="0"/>
        <v>0</v>
      </c>
      <c r="Q21" s="72">
        <f>IF(ISERROR(P21/G21),0,(P21/G21)*H21)</f>
        <v>0</v>
      </c>
      <c r="R21" s="67" t="e">
        <f>ROUNDUP((H21/G21),0)</f>
        <v>#DIV/0!</v>
      </c>
      <c r="S21" s="67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12918.5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54</v>
      </c>
      <c r="Q25" s="48">
        <f>Q23*3</f>
        <v>0</v>
      </c>
      <c r="R25" s="51"/>
      <c r="S25" s="50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75" t="s">
        <v>30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5" t="s">
        <v>31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2023-09-28T10:28:51Z</dcterms:modified>
</cp:coreProperties>
</file>